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2" i="1"/>
  <c r="C12" i="1" l="1"/>
  <c r="D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E13" i="1" l="1"/>
  <c r="F5" i="1" l="1"/>
  <c r="F12" i="1"/>
  <c r="F11" i="1"/>
  <c r="F10" i="1"/>
  <c r="F9" i="1"/>
  <c r="F8" i="1"/>
  <c r="F7" i="1"/>
  <c r="F6" i="1"/>
  <c r="F13" i="1" l="1"/>
</calcChain>
</file>

<file path=xl/sharedStrings.xml><?xml version="1.0" encoding="utf-8"?>
<sst xmlns="http://schemas.openxmlformats.org/spreadsheetml/2006/main" count="20" uniqueCount="20">
  <si>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</si>
  <si>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</si>
  <si>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</si>
  <si>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</si>
  <si>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</si>
  <si>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</si>
  <si>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</si>
  <si>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</si>
  <si>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</si>
  <si>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</si>
  <si>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</si>
  <si>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</si>
  <si>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</si>
  <si>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</si>
  <si>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Дератизация и дезинфекция подвалов: Дератизация –  4 р. в год               Дезинфекция – 2 р. в год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</si>
  <si>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</si>
  <si>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ОТЧЕТ УПРАВЛЯЮЩЕЙ КОМПАНИИ "УПРАВДОМ" ПЕРЕД СОБСТВЕННИКАМИ МНОГОКВАРТИРНОГО ЖИЛОГО ДОМА ПО АДРЕСУ: с. ВОЗНЕСЕНСКОЕ ул. Ленина 44 за 2015-2016 гг</t>
  </si>
  <si>
    <t>м2</t>
  </si>
  <si>
    <t xml:space="preserve">Долг населения на 01.03.16 составляет 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</si>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</sst>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name val="Times New Roman CE"/>
      <charset val="204"/>
    </font>
    <font>
      <sz val="8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7" workbookViewId="0">
      <selection activeCell="C17" sqref="C17"/>
    </sheetView>
  </sheetViews>
  <sheetFormatPr defaultRowHeight="1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1" spans="1:6" ht="9" customHeight="1"/>
    <row r="2" spans="1:6" ht="50.25" customHeight="1">
      <c r="A2" s="20" t="s">
        <v>16</v>
      </c>
      <c r="B2" s="20"/>
      <c r="C2" s="20"/>
      <c r="D2" s="20"/>
      <c r="E2" s="20"/>
      <c r="F2" s="20"/>
    </row>
    <row r="3" spans="1:6" ht="12" customHeight="1">
      <c r="E3" s="17">
        <v>2788.06</v>
      </c>
      <c r="F3" s="18" t="s">
        <v>17</v>
      </c>
    </row>
    <row r="4" spans="1:6" ht="87" customHeight="1">
      <c r="A4" s="1" t="s">
        <v>5</v>
      </c>
      <c r="B4" s="2" t="s">
        <v>6</v>
      </c>
      <c r="C4" s="1" t="s">
        <v>7</v>
      </c>
      <c r="D4" s="1" t="s">
        <v>8</v>
      </c>
      <c r="E4" s="2" t="s">
        <v>9</v>
      </c>
      <c r="F4" s="3" t="s">
        <v>11</v>
      </c>
    </row>
    <row r="5" spans="1:6" ht="28.5" customHeight="1">
      <c r="A5" s="4">
        <v>1</v>
      </c>
      <c r="B5" s="13" t="s">
        <v>0</v>
      </c>
      <c r="C5" s="5">
        <f>C13*26.99%</f>
        <v>93055.58219999999</v>
      </c>
      <c r="D5" s="5">
        <f>D13*26.99%</f>
        <v>74241.932799999995</v>
      </c>
      <c r="E5" s="5">
        <v>90205.48</v>
      </c>
      <c r="F5" s="5">
        <f t="shared" ref="F5:F11" si="0">C5-E5</f>
        <v>2850.1021999999939</v>
      </c>
    </row>
    <row r="6" spans="1:6" ht="29.25" customHeight="1">
      <c r="A6" s="4">
        <v>2</v>
      </c>
      <c r="B6" s="13" t="s">
        <v>1</v>
      </c>
      <c r="C6" s="5">
        <f>C13*8.14%</f>
        <v>28064.929199999999</v>
      </c>
      <c r="D6" s="5">
        <f>D13*8.14%</f>
        <v>22390.860799999999</v>
      </c>
      <c r="E6" s="5">
        <v>28215</v>
      </c>
      <c r="F6" s="5">
        <f t="shared" si="0"/>
        <v>-150.07080000000133</v>
      </c>
    </row>
    <row r="7" spans="1:6" ht="30" customHeight="1">
      <c r="A7" s="4">
        <v>3</v>
      </c>
      <c r="B7" s="13" t="s">
        <v>2</v>
      </c>
      <c r="C7" s="5">
        <f>C13*18.14%</f>
        <v>62542.729200000002</v>
      </c>
      <c r="D7" s="5">
        <f>D13*18.14%</f>
        <v>49898.060799999999</v>
      </c>
      <c r="E7" s="6">
        <v>64892</v>
      </c>
      <c r="F7" s="5">
        <f t="shared" si="0"/>
        <v>-2349.2707999999984</v>
      </c>
    </row>
    <row r="8" spans="1:6" ht="32.25" customHeight="1">
      <c r="A8" s="4">
        <v>4</v>
      </c>
      <c r="B8" s="13" t="s">
        <v>10</v>
      </c>
      <c r="C8" s="5">
        <f>C13*6.9%</f>
        <v>23789.682000000001</v>
      </c>
      <c r="D8" s="5">
        <f>D13*6.9%</f>
        <v>18979.968000000001</v>
      </c>
      <c r="E8" s="6">
        <f>E3*2.55</f>
        <v>7109.552999999999</v>
      </c>
      <c r="F8" s="5">
        <f t="shared" si="0"/>
        <v>16680.129000000001</v>
      </c>
    </row>
    <row r="9" spans="1:6" ht="48" customHeight="1">
      <c r="A9" s="4">
        <v>5</v>
      </c>
      <c r="B9" s="13" t="s">
        <v>3</v>
      </c>
      <c r="C9" s="5">
        <f>C13*8.32%</f>
        <v>28685.529599999998</v>
      </c>
      <c r="D9" s="5">
        <f>D13*8.32%</f>
        <v>22885.990399999999</v>
      </c>
      <c r="E9" s="6">
        <f>E3*12.22</f>
        <v>34070.093200000003</v>
      </c>
      <c r="F9" s="5">
        <f t="shared" si="0"/>
        <v>-5384.563600000005</v>
      </c>
    </row>
    <row r="10" spans="1:6" ht="35.25" customHeight="1">
      <c r="A10" s="4">
        <v>6</v>
      </c>
      <c r="B10" s="14" t="s">
        <v>4</v>
      </c>
      <c r="C10" s="5">
        <f>C13*3.1%</f>
        <v>10688.118</v>
      </c>
      <c r="D10" s="5">
        <f>D13*3.1%</f>
        <v>8527.232</v>
      </c>
      <c r="E10" s="6">
        <v>0</v>
      </c>
      <c r="F10" s="5">
        <f t="shared" si="0"/>
        <v>10688.118</v>
      </c>
    </row>
    <row r="11" spans="1:6" ht="32.25" customHeight="1">
      <c r="A11" s="4">
        <v>7</v>
      </c>
      <c r="B11" s="16" t="s">
        <v>14</v>
      </c>
      <c r="C11" s="7">
        <f>C13*2.12%</f>
        <v>7309.2936</v>
      </c>
      <c r="D11" s="7">
        <f>D13*2.12%</f>
        <v>5831.5263999999997</v>
      </c>
      <c r="E11" s="8">
        <v>0</v>
      </c>
      <c r="F11" s="7">
        <f t="shared" si="0"/>
        <v>7309.2936</v>
      </c>
    </row>
    <row r="12" spans="1:6" ht="33.75" customHeight="1">
      <c r="A12" s="4">
        <v>8</v>
      </c>
      <c r="B12" s="15" t="s">
        <v>15</v>
      </c>
      <c r="C12" s="5">
        <f>C13*26.28%</f>
        <v>90607.658400000015</v>
      </c>
      <c r="D12" s="5">
        <f>D13*26.28%</f>
        <v>72288.921600000016</v>
      </c>
      <c r="E12" s="6">
        <f>E3*40.19</f>
        <v>112052.1314</v>
      </c>
      <c r="F12" s="5">
        <f>C12-E12</f>
        <v>-21444.472999999984</v>
      </c>
    </row>
    <row r="13" spans="1:6" ht="18.75" customHeight="1">
      <c r="A13" s="9"/>
      <c r="B13" s="10" t="s">
        <v>12</v>
      </c>
      <c r="C13" s="11">
        <v>344778</v>
      </c>
      <c r="D13" s="11">
        <v>275072</v>
      </c>
      <c r="E13" s="12">
        <f>SUM(E5:E12)</f>
        <v>336544.25759999995</v>
      </c>
      <c r="F13" s="12">
        <f>SUM(F5:F12)</f>
        <v>8199.2646000000059</v>
      </c>
    </row>
    <row r="15" spans="1:6">
      <c r="D15" s="19" t="s">
        <v>13</v>
      </c>
      <c r="E15" s="19"/>
      <c r="F15" s="19"/>
    </row>
    <row r="16" spans="1:6">
      <c r="B16" t="s">
        <v>18</v>
      </c>
      <c r="C16">
        <v>191312</v>
      </c>
      <c r="D16" t="s">
        <v>19</v>
      </c>
    </row>
  </sheetData>
  <mergeCells count="2">
    <mergeCell ref="D15:F15"/>
    <mergeCell ref="A2:F2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2016-03-31T10:52:37Z</cp:lastPrinted>
  <dcterms:created xsi:type="dcterms:W3CDTF">2012-06-05T08:57:36Z</dcterms:created>
  <dcterms:modified xsi:type="dcterms:W3CDTF">2016-03-31T10:52:44Z</dcterms:modified>
</cp:coreProperties>
</file>